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uong_dan" sheetId="1" state="visible" r:id="rId2"/>
    <sheet name="Du_lieu" sheetId="2" state="visible" r:id="rId3"/>
    <sheet name="Cong_thuc" sheetId="3" state="visible" r:id="rId4"/>
    <sheet name="Chon_mau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<sst xmlns="http://schemas.openxmlformats.org/spreadsheetml/2006/main" count="101" uniqueCount="69">
  <si>
    <t xml:space="preserve">DỮ LIỆU GIẢ ĐỊNH BTVN — ICT12.3</t>
  </si>
  <si>
    <t xml:space="preserve">12 mã HS01–HS12; nhómA/B, chủ đềKH/VH, hai điểmX/Y; không phải hồ sơ thật.</t>
  </si>
  <si>
    <t xml:space="preserve">Du_lieu!A1:E13 là bảng nguồn. KH: khoa học; VH: văn học.</t>
  </si>
  <si>
    <t xml:space="preserve">Cong_thuc chứa công thức để mở tính trong bảng tính; không chứa kết luận về người thật.</t>
  </si>
  <si>
    <t xml:space="preserve">Chon_mau: cộtC là khóa ví dụ đã cố định; cộtD tạo thứ hạng không trùng và cộtE tra mã.</t>
  </si>
  <si>
    <t xml:space="preserve">Có thể thay cộtC bằng số ngẫu nhiên rồi Copy/Paste Values trước khi xếp hạng.</t>
  </si>
  <si>
    <t xml:space="preserve">Tự tạo PivotTable, biểu đồ và kiểm giả định trước kết luận; tệp chưa có PivotTable tạo sẵn.</t>
  </si>
  <si>
    <t xml:space="preserve">Kiểm định chỉ minh họa với các giả định của bài. Không nhân bản dòng để làm cỡ mẫu lớn.</t>
  </si>
  <si>
    <t xml:space="preserve">Các công thức RAND/RANDBETWEEN thay đổi khi tính lại.</t>
  </si>
  <si>
    <t xml:space="preserve">Mở trang Cong_thuc, chọn ô để xem công thức; kiểm đúng vùng dữ liệu và cách hiển thị phần trăm.</t>
  </si>
  <si>
    <t xml:space="preserve">Ma</t>
  </si>
  <si>
    <t xml:space="preserve">Nhom</t>
  </si>
  <si>
    <t xml:space="preserve">Chu_de</t>
  </si>
  <si>
    <t xml:space="preserve">X</t>
  </si>
  <si>
    <t xml:space="preserve">Y</t>
  </si>
  <si>
    <t xml:space="preserve">HS01</t>
  </si>
  <si>
    <t xml:space="preserve">A</t>
  </si>
  <si>
    <t xml:space="preserve">KH</t>
  </si>
  <si>
    <t xml:space="preserve">HS02</t>
  </si>
  <si>
    <t xml:space="preserve">HS03</t>
  </si>
  <si>
    <t xml:space="preserve">HS04</t>
  </si>
  <si>
    <t xml:space="preserve">HS05</t>
  </si>
  <si>
    <t xml:space="preserve">VH</t>
  </si>
  <si>
    <t xml:space="preserve">HS06</t>
  </si>
  <si>
    <t xml:space="preserve">HS07</t>
  </si>
  <si>
    <t xml:space="preserve">B</t>
  </si>
  <si>
    <t xml:space="preserve">HS08</t>
  </si>
  <si>
    <t xml:space="preserve">HS09</t>
  </si>
  <si>
    <t xml:space="preserve">HS10</t>
  </si>
  <si>
    <t xml:space="preserve">HS11</t>
  </si>
  <si>
    <t xml:space="preserve">HS12</t>
  </si>
  <si>
    <t xml:space="preserve">Nội dung</t>
  </si>
  <si>
    <t xml:space="preserve">Công thức/kết quả</t>
  </si>
  <si>
    <t xml:space="preserve">Chỉnh hợp 12 chọn3</t>
  </si>
  <si>
    <t xml:space="preserve">Tổ hợp 12 chọn3</t>
  </si>
  <si>
    <t xml:space="preserve">Tổ hợp lặp 4 loại chọn3</t>
  </si>
  <si>
    <t xml:space="preserve">Xác suất 1KH,2VH</t>
  </si>
  <si>
    <t xml:space="preserve">Nhị thức đúng2</t>
  </si>
  <si>
    <t xml:space="preserve">Nhị thức không quá2</t>
  </si>
  <si>
    <t xml:space="preserve">Nhị thức ít nhất3</t>
  </si>
  <si>
    <t xml:space="preserve">Trung bìnhX</t>
  </si>
  <si>
    <t xml:space="preserve">Trung vịX</t>
  </si>
  <si>
    <t xml:space="preserve">MốtX</t>
  </si>
  <si>
    <t xml:space="preserve">Q1X</t>
  </si>
  <si>
    <t xml:space="preserve">Q2X</t>
  </si>
  <si>
    <t xml:space="preserve">Q3X</t>
  </si>
  <si>
    <t xml:space="preserve">Phương sai mẫuX</t>
  </si>
  <si>
    <t xml:space="preserve">Độ lệch chuẩn mẫuX</t>
  </si>
  <si>
    <t xml:space="preserve">Khoảng biến thiênX</t>
  </si>
  <si>
    <t xml:space="preserve">CVX dạng tỉ số</t>
  </si>
  <si>
    <t xml:space="preserve">Tương quanX,Y</t>
  </si>
  <si>
    <t xml:space="preserve">Z.TEST: mu0=7,sigma=2</t>
  </si>
  <si>
    <t xml:space="preserve">p hai phía Z</t>
  </si>
  <si>
    <t xml:space="preserve">T.TEST cặp hai phía</t>
  </si>
  <si>
    <t xml:space="preserve">T.TEST độc lập hai phía,khác phương sai</t>
  </si>
  <si>
    <t xml:space="preserve">Trung bìnhXA</t>
  </si>
  <si>
    <t xml:space="preserve">Trung bìnhXB</t>
  </si>
  <si>
    <t xml:space="preserve">ĐếmAKH</t>
  </si>
  <si>
    <t xml:space="preserve">Tỉ lệAKH trên tất cả</t>
  </si>
  <si>
    <t xml:space="preserve">Tỉ lệAKH trong A</t>
  </si>
  <si>
    <t xml:space="preserve">Phương sai tổng thểX</t>
  </si>
  <si>
    <t xml:space="preserve">RAND ví dụ</t>
  </si>
  <si>
    <t xml:space="preserve">RANDBETWEEN ví dụ</t>
  </si>
  <si>
    <t xml:space="preserve">INT+RAND ví dụ</t>
  </si>
  <si>
    <t xml:space="preserve">Ma_so</t>
  </si>
  <si>
    <t xml:space="preserve">Nhan</t>
  </si>
  <si>
    <t xml:space="preserve">Khoa_co_dinh</t>
  </si>
  <si>
    <t xml:space="preserve">Thu_hang</t>
  </si>
  <si>
    <t xml:space="preserve">Nhan_duoc_chon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</si>
</sst>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37B80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37B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uLieuICT12" displayName="DuLieuICT12" ref="A1:E13" headerRowCount="1" totalsRowCount="0" totalsRowShown="0">
  <autoFilter ref="A1:E13"/>
  <tableColumns count="5">
    <tableColumn id="1" name="Ma"/>
    <tableColumn id="2" name="Nhom"/>
    <tableColumn id="3" name="Chu_de"/>
    <tableColumn id="4" name="X"/>
    <tableColumn id="5" name="Y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00"/>
    <col collapsed="false" customWidth="true" hidden="false" outlineLevel="0" max="5" min="2" style="0" width="22.01"/>
  </cols>
  <sheetData>
    <row r="1" customFormat="false" ht="26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 t="s">
        <v>5</v>
      </c>
    </row>
    <row r="7" customFormat="false" ht="15" hidden="false" customHeight="false" outlineLevel="0" collapsed="false">
      <c r="A7" s="2" t="s">
        <v>6</v>
      </c>
    </row>
    <row r="8" customFormat="false" ht="15" hidden="false" customHeight="false" outlineLevel="0" collapsed="false">
      <c r="A8" s="2" t="s">
        <v>7</v>
      </c>
    </row>
    <row r="9" customFormat="false" ht="15" hidden="false" customHeight="false" outlineLevel="0" collapsed="false">
      <c r="A9" s="2" t="s">
        <v>8</v>
      </c>
    </row>
    <row r="10" customFormat="false" ht="15" hidden="false" customHeight="false" outlineLevel="0" collapsed="false">
      <c r="A10" s="2" t="s">
        <v>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5" min="1" style="0" width="22.01"/>
  </cols>
  <sheetData>
    <row r="1" customFormat="false" ht="26" hidden="false" customHeight="true" outlineLevel="0" collapsed="false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17</v>
      </c>
      <c r="D2" s="2" t="n">
        <v>4</v>
      </c>
      <c r="E2" s="2" t="n">
        <v>5</v>
      </c>
    </row>
    <row r="3" customFormat="false" ht="15" hidden="false" customHeight="false" outlineLevel="0" collapsed="false">
      <c r="A3" s="2" t="s">
        <v>18</v>
      </c>
      <c r="B3" s="2" t="s">
        <v>16</v>
      </c>
      <c r="C3" s="2" t="s">
        <v>17</v>
      </c>
      <c r="D3" s="2" t="n">
        <v>5</v>
      </c>
      <c r="E3" s="2" t="n">
        <v>6</v>
      </c>
    </row>
    <row r="4" customFormat="false" ht="15" hidden="false" customHeight="false" outlineLevel="0" collapsed="false">
      <c r="A4" s="2" t="s">
        <v>19</v>
      </c>
      <c r="B4" s="2" t="s">
        <v>16</v>
      </c>
      <c r="C4" s="2" t="s">
        <v>17</v>
      </c>
      <c r="D4" s="2" t="n">
        <v>5</v>
      </c>
      <c r="E4" s="2" t="n">
        <v>4</v>
      </c>
    </row>
    <row r="5" customFormat="false" ht="15" hidden="false" customHeight="false" outlineLevel="0" collapsed="false">
      <c r="A5" s="2" t="s">
        <v>20</v>
      </c>
      <c r="B5" s="2" t="s">
        <v>16</v>
      </c>
      <c r="C5" s="2" t="s">
        <v>17</v>
      </c>
      <c r="D5" s="2" t="n">
        <v>6</v>
      </c>
      <c r="E5" s="2" t="n">
        <v>7</v>
      </c>
    </row>
    <row r="6" customFormat="false" ht="15" hidden="false" customHeight="false" outlineLevel="0" collapsed="false">
      <c r="A6" s="2" t="s">
        <v>21</v>
      </c>
      <c r="B6" s="2" t="s">
        <v>16</v>
      </c>
      <c r="C6" s="2" t="s">
        <v>22</v>
      </c>
      <c r="D6" s="2" t="n">
        <v>6</v>
      </c>
      <c r="E6" s="2" t="n">
        <v>5</v>
      </c>
    </row>
    <row r="7" customFormat="false" ht="15" hidden="false" customHeight="false" outlineLevel="0" collapsed="false">
      <c r="A7" s="2" t="s">
        <v>23</v>
      </c>
      <c r="B7" s="2" t="s">
        <v>16</v>
      </c>
      <c r="C7" s="2" t="s">
        <v>22</v>
      </c>
      <c r="D7" s="2" t="n">
        <v>6</v>
      </c>
      <c r="E7" s="2" t="n">
        <v>7</v>
      </c>
    </row>
    <row r="8" customFormat="false" ht="15" hidden="false" customHeight="false" outlineLevel="0" collapsed="false">
      <c r="A8" s="2" t="s">
        <v>24</v>
      </c>
      <c r="B8" s="2" t="s">
        <v>25</v>
      </c>
      <c r="C8" s="2" t="s">
        <v>17</v>
      </c>
      <c r="D8" s="2" t="n">
        <v>7</v>
      </c>
      <c r="E8" s="2" t="n">
        <v>6</v>
      </c>
    </row>
    <row r="9" customFormat="false" ht="15" hidden="false" customHeight="false" outlineLevel="0" collapsed="false">
      <c r="A9" s="2" t="s">
        <v>26</v>
      </c>
      <c r="B9" s="2" t="s">
        <v>25</v>
      </c>
      <c r="C9" s="2" t="s">
        <v>17</v>
      </c>
      <c r="D9" s="2" t="n">
        <v>7</v>
      </c>
      <c r="E9" s="2" t="n">
        <v>8</v>
      </c>
    </row>
    <row r="10" customFormat="false" ht="15" hidden="false" customHeight="false" outlineLevel="0" collapsed="false">
      <c r="A10" s="2" t="s">
        <v>27</v>
      </c>
      <c r="B10" s="2" t="s">
        <v>25</v>
      </c>
      <c r="C10" s="2" t="s">
        <v>22</v>
      </c>
      <c r="D10" s="2" t="n">
        <v>8</v>
      </c>
      <c r="E10" s="2" t="n">
        <v>7</v>
      </c>
    </row>
    <row r="11" customFormat="false" ht="15" hidden="false" customHeight="false" outlineLevel="0" collapsed="false">
      <c r="A11" s="2" t="s">
        <v>28</v>
      </c>
      <c r="B11" s="2" t="s">
        <v>25</v>
      </c>
      <c r="C11" s="2" t="s">
        <v>22</v>
      </c>
      <c r="D11" s="2" t="n">
        <v>8</v>
      </c>
      <c r="E11" s="2" t="n">
        <v>9</v>
      </c>
    </row>
    <row r="12" customFormat="false" ht="15" hidden="false" customHeight="false" outlineLevel="0" collapsed="false">
      <c r="A12" s="2" t="s">
        <v>29</v>
      </c>
      <c r="B12" s="2" t="s">
        <v>25</v>
      </c>
      <c r="C12" s="2" t="s">
        <v>22</v>
      </c>
      <c r="D12" s="2" t="n">
        <v>9</v>
      </c>
      <c r="E12" s="2" t="n">
        <v>8</v>
      </c>
    </row>
    <row r="13" customFormat="false" ht="15" hidden="false" customHeight="false" outlineLevel="0" collapsed="false">
      <c r="A13" s="2" t="s">
        <v>30</v>
      </c>
      <c r="B13" s="2" t="s">
        <v>25</v>
      </c>
      <c r="C13" s="2" t="s">
        <v>22</v>
      </c>
      <c r="D13" s="2" t="n">
        <v>9</v>
      </c>
      <c r="E13" s="2" t="n">
        <v>10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9"/>
    <col collapsed="false" customWidth="true" hidden="false" outlineLevel="0" max="2" min="2" style="0" width="25"/>
    <col collapsed="false" customWidth="true" hidden="false" outlineLevel="0" max="5" min="3" style="0" width="22.01"/>
  </cols>
  <sheetData>
    <row r="1" customFormat="false" ht="26" hidden="false" customHeight="true" outlineLevel="0" collapsed="false">
      <c r="A1" s="1" t="s">
        <v>31</v>
      </c>
      <c r="B1" s="1" t="s">
        <v>32</v>
      </c>
    </row>
    <row r="2" customFormat="false" ht="15" hidden="false" customHeight="false" outlineLevel="0" collapsed="false">
      <c r="A2" s="2" t="s">
        <v>33</v>
      </c>
      <c r="B2" s="2" t="n">
        <f aca="false">PERMUT(12,3)</f>
        <v>1320</v>
      </c>
    </row>
    <row r="3" customFormat="false" ht="15" hidden="false" customHeight="false" outlineLevel="0" collapsed="false">
      <c r="A3" s="2" t="s">
        <v>34</v>
      </c>
      <c r="B3" s="2" t="n">
        <f aca="false">COMBIN(12,3)</f>
        <v>220</v>
      </c>
    </row>
    <row r="4" customFormat="false" ht="15" hidden="false" customHeight="false" outlineLevel="0" collapsed="false">
      <c r="A4" s="2" t="s">
        <v>35</v>
      </c>
      <c r="B4" s="2" t="n">
        <f aca="false">_xlfn.COMBINA(4,3)</f>
        <v>20</v>
      </c>
    </row>
    <row r="5" customFormat="false" ht="15" hidden="false" customHeight="false" outlineLevel="0" collapsed="false">
      <c r="A5" s="2" t="s">
        <v>36</v>
      </c>
      <c r="B5" s="3" t="n">
        <f aca="false">COMBIN(6,1)*COMBIN(6,2)/COMBIN(12,3)</f>
        <v>0.409090909090909</v>
      </c>
    </row>
    <row r="6" customFormat="false" ht="15" hidden="false" customHeight="false" outlineLevel="0" collapsed="false">
      <c r="A6" s="2" t="s">
        <v>37</v>
      </c>
      <c r="B6" s="3" t="n">
        <f aca="false">_xlfn.BINOM.DIST(2,5,0.4,FALSE())</f>
        <v>0.3456</v>
      </c>
    </row>
    <row r="7" customFormat="false" ht="15" hidden="false" customHeight="false" outlineLevel="0" collapsed="false">
      <c r="A7" s="2" t="s">
        <v>38</v>
      </c>
      <c r="B7" s="3" t="n">
        <f aca="false">_xlfn.BINOM.DIST(2,5,0.4,TRUE())</f>
        <v>0.68256</v>
      </c>
    </row>
    <row r="8" customFormat="false" ht="15" hidden="false" customHeight="false" outlineLevel="0" collapsed="false">
      <c r="A8" s="2" t="s">
        <v>39</v>
      </c>
      <c r="B8" s="3" t="n">
        <f aca="false">1-B7</f>
        <v>0.31744</v>
      </c>
    </row>
    <row r="9" customFormat="false" ht="15" hidden="false" customHeight="false" outlineLevel="0" collapsed="false">
      <c r="A9" s="2" t="s">
        <v>40</v>
      </c>
      <c r="B9" s="2" t="n">
        <f aca="false">AVERAGE(Du_lieu!D2:D13)</f>
        <v>6.66666666666667</v>
      </c>
    </row>
    <row r="10" customFormat="false" ht="15" hidden="false" customHeight="false" outlineLevel="0" collapsed="false">
      <c r="A10" s="2" t="s">
        <v>41</v>
      </c>
      <c r="B10" s="2" t="n">
        <f aca="false">MEDIAN(Du_lieu!D2:D13)</f>
        <v>6.5</v>
      </c>
    </row>
    <row r="11" customFormat="false" ht="15" hidden="false" customHeight="false" outlineLevel="0" collapsed="false">
      <c r="A11" s="2" t="s">
        <v>42</v>
      </c>
      <c r="B11" s="2" t="n">
        <f aca="false">MODE(Du_lieu!D2:D13)</f>
        <v>6</v>
      </c>
    </row>
    <row r="12" customFormat="false" ht="15" hidden="false" customHeight="false" outlineLevel="0" collapsed="false">
      <c r="A12" s="2" t="s">
        <v>43</v>
      </c>
      <c r="B12" s="2" t="n">
        <f aca="false">_xlfn.QUARTILE.INC(Du_lieu!D2:D13,1)</f>
        <v>5.75</v>
      </c>
    </row>
    <row r="13" customFormat="false" ht="15" hidden="false" customHeight="false" outlineLevel="0" collapsed="false">
      <c r="A13" s="2" t="s">
        <v>44</v>
      </c>
      <c r="B13" s="2" t="n">
        <f aca="false">_xlfn.QUARTILE.INC(Du_lieu!D2:D13,2)</f>
        <v>6.5</v>
      </c>
    </row>
    <row r="14" customFormat="false" ht="15" hidden="false" customHeight="false" outlineLevel="0" collapsed="false">
      <c r="A14" s="2" t="s">
        <v>45</v>
      </c>
      <c r="B14" s="2" t="n">
        <f aca="false">_xlfn.QUARTILE.INC(Du_lieu!D2:D13,3)</f>
        <v>8</v>
      </c>
    </row>
    <row r="15" customFormat="false" ht="15" hidden="false" customHeight="false" outlineLevel="0" collapsed="false">
      <c r="A15" s="2" t="s">
        <v>46</v>
      </c>
      <c r="B15" s="2" t="n">
        <f aca="false">_xlfn.VAR.S(Du_lieu!D2:D13)</f>
        <v>2.60606060606061</v>
      </c>
    </row>
    <row r="16" customFormat="false" ht="15" hidden="false" customHeight="false" outlineLevel="0" collapsed="false">
      <c r="A16" s="2" t="s">
        <v>47</v>
      </c>
      <c r="B16" s="2" t="n">
        <f aca="false">_xlfn.STDEV.S(Du_lieu!D2:D13)</f>
        <v>1.6143297699233</v>
      </c>
    </row>
    <row r="17" customFormat="false" ht="15" hidden="false" customHeight="false" outlineLevel="0" collapsed="false">
      <c r="A17" s="2" t="s">
        <v>48</v>
      </c>
      <c r="B17" s="2" t="n">
        <f aca="false">MAX(Du_lieu!D2:D13)-MIN(Du_lieu!D2:D13)</f>
        <v>5</v>
      </c>
    </row>
    <row r="18" customFormat="false" ht="15" hidden="false" customHeight="false" outlineLevel="0" collapsed="false">
      <c r="A18" s="2" t="s">
        <v>49</v>
      </c>
      <c r="B18" s="3" t="n">
        <f aca="false">B16/B9</f>
        <v>0.242149465488495</v>
      </c>
    </row>
    <row r="19" customFormat="false" ht="15" hidden="false" customHeight="false" outlineLevel="0" collapsed="false">
      <c r="A19" s="2" t="s">
        <v>50</v>
      </c>
      <c r="B19" s="2" t="n">
        <f aca="false">CORREL(Du_lieu!D2:D13,Du_lieu!E2:E13)</f>
        <v>0.815461909422843</v>
      </c>
    </row>
    <row r="20" customFormat="false" ht="15" hidden="false" customHeight="false" outlineLevel="0" collapsed="false">
      <c r="A20" s="2" t="s">
        <v>51</v>
      </c>
      <c r="B20" s="2" t="n">
        <f aca="false">_xlfn.Z.TEST(Du_lieu!D2:D13,7,2)</f>
        <v>0.71814856917462</v>
      </c>
    </row>
    <row r="21" customFormat="false" ht="15" hidden="false" customHeight="false" outlineLevel="0" collapsed="false">
      <c r="A21" s="2" t="s">
        <v>52</v>
      </c>
      <c r="B21" s="2" t="n">
        <f aca="false">2*MIN(B20,1-B20)</f>
        <v>0.56370286165076</v>
      </c>
    </row>
    <row r="22" customFormat="false" ht="15" hidden="false" customHeight="false" outlineLevel="0" collapsed="false">
      <c r="A22" s="2" t="s">
        <v>53</v>
      </c>
      <c r="B22" s="2" t="n">
        <f aca="false">_xlfn.T.TEST(Du_lieu!D2:D13,Du_lieu!E2:E13,2,1)</f>
        <v>0.586299306920673</v>
      </c>
    </row>
    <row r="23" customFormat="false" ht="15" hidden="false" customHeight="false" outlineLevel="0" collapsed="false">
      <c r="A23" s="2" t="s">
        <v>54</v>
      </c>
      <c r="B23" s="2" t="n">
        <f aca="false">_xlfn.T.TEST(Du_lieu!D2:D7,Du_lieu!D8:D13,2,3)</f>
        <v>0.00031291659166801</v>
      </c>
    </row>
    <row r="24" customFormat="false" ht="15" hidden="false" customHeight="false" outlineLevel="0" collapsed="false">
      <c r="A24" s="2" t="s">
        <v>55</v>
      </c>
      <c r="B24" s="2" t="n">
        <f aca="false">AVERAGE(Du_lieu!D2:D7)</f>
        <v>5.33333333333333</v>
      </c>
    </row>
    <row r="25" customFormat="false" ht="15" hidden="false" customHeight="false" outlineLevel="0" collapsed="false">
      <c r="A25" s="2" t="s">
        <v>56</v>
      </c>
      <c r="B25" s="2" t="n">
        <f aca="false">AVERAGE(Du_lieu!D8:D13)</f>
        <v>8</v>
      </c>
    </row>
    <row r="26" customFormat="false" ht="15" hidden="false" customHeight="false" outlineLevel="0" collapsed="false">
      <c r="A26" s="2" t="s">
        <v>57</v>
      </c>
      <c r="B26" s="2" t="n">
        <f aca="false">COUNTIFS(Du_lieu!B2:B13,"A",Du_lieu!C2:C13,"KH")</f>
        <v>4</v>
      </c>
    </row>
    <row r="27" customFormat="false" ht="15" hidden="false" customHeight="false" outlineLevel="0" collapsed="false">
      <c r="A27" s="2" t="s">
        <v>58</v>
      </c>
      <c r="B27" s="3" t="n">
        <f aca="false">B26/COUNTA(Du_lieu!A2:A13)</f>
        <v>0.333333333333333</v>
      </c>
    </row>
    <row r="28" customFormat="false" ht="15" hidden="false" customHeight="false" outlineLevel="0" collapsed="false">
      <c r="A28" s="2" t="s">
        <v>59</v>
      </c>
      <c r="B28" s="3" t="n">
        <f aca="false">B26/COUNTIF(Du_lieu!B2:B13,"A")</f>
        <v>0.666666666666667</v>
      </c>
    </row>
    <row r="29" customFormat="false" ht="15" hidden="false" customHeight="false" outlineLevel="0" collapsed="false">
      <c r="A29" s="2" t="s">
        <v>60</v>
      </c>
      <c r="B29" s="2" t="n">
        <f aca="false">_xlfn.VAR.P(Du_lieu!D2:D13)</f>
        <v>2.38888888888889</v>
      </c>
    </row>
    <row r="30" customFormat="false" ht="15" hidden="false" customHeight="false" outlineLevel="0" collapsed="false">
      <c r="A30" s="2" t="s">
        <v>61</v>
      </c>
      <c r="B30" s="2" t="n">
        <f aca="true">RAND()</f>
        <v>0.436364291952729</v>
      </c>
    </row>
    <row r="31" customFormat="false" ht="15" hidden="false" customHeight="false" outlineLevel="0" collapsed="false">
      <c r="A31" s="2" t="s">
        <v>62</v>
      </c>
      <c r="B31" s="2" t="n">
        <f aca="false">com.sun.star.sheet.addin.Analysis.getRandbetween(1,12)</f>
        <v>8</v>
      </c>
    </row>
    <row r="32" customFormat="false" ht="15" hidden="false" customHeight="false" outlineLevel="0" collapsed="false">
      <c r="A32" s="2" t="s">
        <v>63</v>
      </c>
      <c r="B32" s="2" t="n">
        <f aca="true">INT(RAND()*12)+1</f>
        <v>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5" min="1" style="0" width="22.01"/>
  </cols>
  <sheetData>
    <row r="1" customFormat="false" ht="26" hidden="false" customHeight="true" outlineLevel="0" collapsed="false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</row>
    <row r="2" customFormat="false" ht="15" hidden="false" customHeight="false" outlineLevel="0" collapsed="false">
      <c r="A2" s="2" t="n">
        <v>1</v>
      </c>
      <c r="B2" s="2" t="s">
        <v>15</v>
      </c>
      <c r="C2" s="2" t="n">
        <v>4</v>
      </c>
      <c r="D2" s="2" t="n">
        <f aca="false">_xlfn.RANK.EQ(C2,$C$2:$C$13,0)+COUNTIF($C$2:C2,C2)-1</f>
        <v>6</v>
      </c>
      <c r="E2" s="2" t="str">
        <f aca="false">VLOOKUP(D2,$A$2:$B$13,2,FALSE())</f>
        <v>HS06</v>
      </c>
    </row>
    <row r="3" customFormat="false" ht="15" hidden="false" customHeight="false" outlineLevel="0" collapsed="false">
      <c r="A3" s="2" t="n">
        <v>2</v>
      </c>
      <c r="B3" s="2" t="s">
        <v>18</v>
      </c>
      <c r="C3" s="2" t="n">
        <v>4</v>
      </c>
      <c r="D3" s="2" t="n">
        <f aca="false">_xlfn.RANK.EQ(C3,$C$2:$C$13,0)+COUNTIF($C$2:C3,C3)-1</f>
        <v>7</v>
      </c>
      <c r="E3" s="2" t="str">
        <f aca="false">VLOOKUP(D3,$A$2:$B$13,2,FALSE())</f>
        <v>HS07</v>
      </c>
    </row>
    <row r="4" customFormat="false" ht="15" hidden="false" customHeight="false" outlineLevel="0" collapsed="false">
      <c r="A4" s="2" t="n">
        <v>3</v>
      </c>
      <c r="B4" s="2" t="s">
        <v>19</v>
      </c>
      <c r="C4" s="2" t="n">
        <v>2</v>
      </c>
      <c r="D4" s="2" t="n">
        <f aca="false">_xlfn.RANK.EQ(C4,$C$2:$C$13,0)+COUNTIF($C$2:C4,C4)-1</f>
        <v>9</v>
      </c>
      <c r="E4" s="2" t="str">
        <f aca="false">VLOOKUP(D4,$A$2:$B$13,2,FALSE())</f>
        <v>HS09</v>
      </c>
    </row>
    <row r="5" customFormat="false" ht="15" hidden="false" customHeight="false" outlineLevel="0" collapsed="false">
      <c r="A5" s="2" t="n">
        <v>4</v>
      </c>
      <c r="B5" s="2" t="s">
        <v>20</v>
      </c>
      <c r="C5" s="2" t="n">
        <v>9</v>
      </c>
      <c r="D5" s="2" t="n">
        <f aca="false">_xlfn.RANK.EQ(C5,$C$2:$C$13,0)+COUNTIF($C$2:C5,C5)-1</f>
        <v>1</v>
      </c>
      <c r="E5" s="2" t="str">
        <f aca="false">VLOOKUP(D5,$A$2:$B$13,2,FALSE())</f>
        <v>HS01</v>
      </c>
    </row>
    <row r="6" customFormat="false" ht="15" hidden="false" customHeight="false" outlineLevel="0" collapsed="false">
      <c r="A6" s="2" t="n">
        <v>5</v>
      </c>
      <c r="B6" s="2" t="s">
        <v>21</v>
      </c>
      <c r="C6" s="2" t="n">
        <v>1</v>
      </c>
      <c r="D6" s="2" t="n">
        <f aca="false">_xlfn.RANK.EQ(C6,$C$2:$C$13,0)+COUNTIF($C$2:C6,C6)-1</f>
        <v>11</v>
      </c>
      <c r="E6" s="2" t="str">
        <f aca="false">VLOOKUP(D6,$A$2:$B$13,2,FALSE())</f>
        <v>HS11</v>
      </c>
    </row>
    <row r="7" customFormat="false" ht="15" hidden="false" customHeight="false" outlineLevel="0" collapsed="false">
      <c r="A7" s="2" t="n">
        <v>6</v>
      </c>
      <c r="B7" s="2" t="s">
        <v>23</v>
      </c>
      <c r="C7" s="2" t="n">
        <v>7</v>
      </c>
      <c r="D7" s="2" t="n">
        <f aca="false">_xlfn.RANK.EQ(C7,$C$2:$C$13,0)+COUNTIF($C$2:C7,C7)-1</f>
        <v>4</v>
      </c>
      <c r="E7" s="2" t="str">
        <f aca="false">VLOOKUP(D7,$A$2:$B$13,2,FALSE())</f>
        <v>HS04</v>
      </c>
    </row>
    <row r="8" customFormat="false" ht="15" hidden="false" customHeight="false" outlineLevel="0" collapsed="false">
      <c r="A8" s="2" t="n">
        <v>7</v>
      </c>
      <c r="B8" s="2" t="s">
        <v>24</v>
      </c>
      <c r="C8" s="2" t="n">
        <v>2</v>
      </c>
      <c r="D8" s="2" t="n">
        <f aca="false">_xlfn.RANK.EQ(C8,$C$2:$C$13,0)+COUNTIF($C$2:C8,C8)-1</f>
        <v>10</v>
      </c>
      <c r="E8" s="2" t="str">
        <f aca="false">VLOOKUP(D8,$A$2:$B$13,2,FALSE())</f>
        <v>HS10</v>
      </c>
    </row>
    <row r="9" customFormat="false" ht="15" hidden="false" customHeight="false" outlineLevel="0" collapsed="false">
      <c r="A9" s="2" t="n">
        <v>8</v>
      </c>
      <c r="B9" s="2" t="s">
        <v>26</v>
      </c>
      <c r="C9" s="2" t="n">
        <v>8</v>
      </c>
      <c r="D9" s="2" t="n">
        <f aca="false">_xlfn.RANK.EQ(C9,$C$2:$C$13,0)+COUNTIF($C$2:C9,C9)-1</f>
        <v>3</v>
      </c>
      <c r="E9" s="2" t="str">
        <f aca="false">VLOOKUP(D9,$A$2:$B$13,2,FALSE())</f>
        <v>HS03</v>
      </c>
    </row>
    <row r="10" customFormat="false" ht="15" hidden="false" customHeight="false" outlineLevel="0" collapsed="false">
      <c r="A10" s="2" t="n">
        <v>9</v>
      </c>
      <c r="B10" s="2" t="s">
        <v>27</v>
      </c>
      <c r="C10" s="2" t="n">
        <v>7</v>
      </c>
      <c r="D10" s="2" t="n">
        <f aca="false">_xlfn.RANK.EQ(C10,$C$2:$C$13,0)+COUNTIF($C$2:C10,C10)-1</f>
        <v>5</v>
      </c>
      <c r="E10" s="2" t="str">
        <f aca="false">VLOOKUP(D10,$A$2:$B$13,2,FALSE())</f>
        <v>HS05</v>
      </c>
    </row>
    <row r="11" customFormat="false" ht="15" hidden="false" customHeight="false" outlineLevel="0" collapsed="false">
      <c r="A11" s="2" t="n">
        <v>10</v>
      </c>
      <c r="B11" s="2" t="s">
        <v>28</v>
      </c>
      <c r="C11" s="2" t="n">
        <v>3</v>
      </c>
      <c r="D11" s="2" t="n">
        <f aca="false">_xlfn.RANK.EQ(C11,$C$2:$C$13,0)+COUNTIF($C$2:C11,C11)-1</f>
        <v>8</v>
      </c>
      <c r="E11" s="2" t="str">
        <f aca="false">VLOOKUP(D11,$A$2:$B$13,2,FALSE())</f>
        <v>HS08</v>
      </c>
    </row>
    <row r="12" customFormat="false" ht="15" hidden="false" customHeight="false" outlineLevel="0" collapsed="false">
      <c r="A12" s="2" t="n">
        <v>11</v>
      </c>
      <c r="B12" s="2" t="s">
        <v>29</v>
      </c>
      <c r="C12" s="2" t="n">
        <v>9</v>
      </c>
      <c r="D12" s="2" t="n">
        <f aca="false">_xlfn.RANK.EQ(C12,$C$2:$C$13,0)+COUNTIF($C$2:C12,C12)-1</f>
        <v>2</v>
      </c>
      <c r="E12" s="2" t="str">
        <f aca="false">VLOOKUP(D12,$A$2:$B$13,2,FALSE())</f>
        <v>HS02</v>
      </c>
    </row>
    <row r="13" customFormat="false" ht="15" hidden="false" customHeight="false" outlineLevel="0" collapsed="false">
      <c r="A13" s="2" t="n">
        <v>12</v>
      </c>
      <c r="B13" s="2" t="s">
        <v>30</v>
      </c>
      <c r="C13" s="2" t="n">
        <v>1</v>
      </c>
      <c r="D13" s="2" t="n">
        <f aca="false">_xlfn.RANK.EQ(C13,$C$2:$C$13,0)+COUNTIF($C$2:C13,C13)-1</f>
        <v>12</v>
      </c>
      <c r="E13" s="2" t="str">
        <f aca="false">VLOOKUP(D13,$A$2:$B$13,2,FALSE())</f>
        <v>HS12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2026-10-15T21:48:28Z</dcterms:created>
  <dc:creator>openpyxl</dc:creator>
  <dc:description/>
  <dc:language>en-US</dc:language>
  <cp:lastModifiedBy/>
  <dcterms:modified xsi:type="dcterms:W3CDTF">2026-10-15T21:48:28Z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