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Đơn giá" sheetId="1" r:id="rId1"/>
    <sheet name="Đầu vào" sheetId="2" r:id="rId2"/>
    <sheet name="Dự toán" sheetId="3" r:id="rId3"/>
    <sheet name="Tổng hợp" sheetId="4" r:id="rId4"/>
    <sheet name="Báo giá" sheetId="5" r:id="rId5"/>
  </sheets>
  <definedNames>
    <definedName name="_xlnm.Print_Area" localSheetId="4">'Báo giá'!$A$1:$C$14</definedName>
    <definedName name="_xlnm.Print_Area" localSheetId="2">'Dự toán'!$A$1:$E$14</definedName>
    <definedName name="_xlnm.Print_Area" localSheetId="3">'Tổng hợp'!$A$1:$E$32</definedName>
    <definedName name="_xlnm.Print_Area" localSheetId="0">'Đơn giá'!$A$1:$C$13</definedName>
    <definedName name="_xlnm.Print_Area" localSheetId="1">'Đầu vào'!$A$1:$C$17</definedName>
  </definedNames>
  <calcPr calcId="124519" fullCalcOnLoad="1"/>
</workbook>
</file>

<file path=xl/sharedStrings.xml><?xml version="1.0" encoding="utf-8"?>
<sst xmlns="http://schemas.openxmlformats.org/spreadsheetml/2006/main" count="93" uniqueCount="53">
  <si>
    <t>ĐƠN GIÁ GIẢ ĐỊNH — KHÔNG PHẢI GIÁ HIỆN HÀNH</t>
  </si>
  <si>
    <t>Chỉ dùng để luyện công thức; không gửi cho khách hàng thật.</t>
  </si>
  <si>
    <t>Loại phòng</t>
  </si>
  <si>
    <t>Đơn giá/đêm</t>
  </si>
  <si>
    <t>Phòng đơn</t>
  </si>
  <si>
    <t>Phòng đôi</t>
  </si>
  <si>
    <t>Phòng ba</t>
  </si>
  <si>
    <t>Dịch vụ</t>
  </si>
  <si>
    <t>Đơn giá</t>
  </si>
  <si>
    <t>Đơn vị</t>
  </si>
  <si>
    <t>Hướng dẫn viên</t>
  </si>
  <si>
    <t>ngày</t>
  </si>
  <si>
    <t>Bảo hiểm</t>
  </si>
  <si>
    <t>người</t>
  </si>
  <si>
    <t>Quay video</t>
  </si>
  <si>
    <t>gói</t>
  </si>
  <si>
    <t>Đi lại</t>
  </si>
  <si>
    <t>THÔNG TIN ĐẦU VÀO — GIẢ ĐỊNH</t>
  </si>
  <si>
    <t>Mục</t>
  </si>
  <si>
    <t>Giá trị</t>
  </si>
  <si>
    <t>Ghi chú</t>
  </si>
  <si>
    <t>Số người</t>
  </si>
  <si>
    <t>Số nguyên dương</t>
  </si>
  <si>
    <t>Số ngày</t>
  </si>
  <si>
    <t>Số đêm</t>
  </si>
  <si>
    <t>Nhập riêng; không suy từ số ngày</t>
  </si>
  <si>
    <t>Số phòng không âm</t>
  </si>
  <si>
    <t>TRUE/FALSE; có thể liên kết hộp kiểm Form Controls</t>
  </si>
  <si>
    <t>Sức chứa tối đa từ phòng</t>
  </si>
  <si>
    <t>Kiểm sức chứa</t>
  </si>
  <si>
    <t>Hộp kiểm trong SGK là Form Controls của Excel 2021; bài thực hành sẽ chèn và liên kết vào B12:B15.</t>
  </si>
  <si>
    <t>DỰ TOÁN — DỮ LIỆU GIẢ ĐỊNH</t>
  </si>
  <si>
    <t>Hạng mục</t>
  </si>
  <si>
    <t>Số lượng</t>
  </si>
  <si>
    <t>Thành tiền</t>
  </si>
  <si>
    <t>phòng/đêm</t>
  </si>
  <si>
    <t>Tổng giá gốc</t>
  </si>
  <si>
    <t>Nếu giá tra cứu bị #N/A, kiểm tên hạng mục và cột đầu của vùng dò.</t>
  </si>
  <si>
    <t>TỔNG HỢP VÀ GIÁ BÁO — GIẢ ĐỊNH</t>
  </si>
  <si>
    <t>Giá gốc</t>
  </si>
  <si>
    <t>Tỉ lệ cộng trên giá gốc</t>
  </si>
  <si>
    <t>Giá báo dự kiến</t>
  </si>
  <si>
    <t>Tỉ trọng giá báo</t>
  </si>
  <si>
    <t>Lưu trú</t>
  </si>
  <si>
    <t>Tổng</t>
  </si>
  <si>
    <t>Giá dự kiến/người</t>
  </si>
  <si>
    <t>Tỉ lệ cột C là giả định cộng trên giá gốc, không phải biên lợi nhuận trên doanh thu.</t>
  </si>
  <si>
    <t>BÁO GIÁ MẪU — DỮ LIỆU GIẢ ĐỊNH</t>
  </si>
  <si>
    <t>Chỉ để kiểm công thức; không gửi báo giá này cho khách hàng thật.</t>
  </si>
  <si>
    <t>Tổng giá báo dự kiến</t>
  </si>
  <si>
    <t>Ngày xem báo giá</t>
  </si>
  <si>
    <t>Mốc xem lại sau 30 ngày</t>
  </si>
  <si>
    <t>TODAY/NOW phụ thuộc đồng hồ hệ thống và có thể tính lại; không dùng TODAY làm ngày phát hành cố định.</t>
  </si>
</sst>
</file>

<file path=xl/styles.xml><?xml version="1.0" encoding="utf-8"?>
<styleSheet xmlns="http://schemas.openxmlformats.org/spreadsheetml/2006/main">
  <numFmts count="3">
    <numFmt numFmtId="164" formatCode="#,##0 &quot;đ&quot;"/>
    <numFmt numFmtId="165" formatCode="0%"/>
    <numFmt numFmtId="166" formatCode="dd/mm/yyyy"/>
  </numFmts>
  <fonts count="4">
    <font>
      <sz val="11"/>
      <color theme="1"/>
      <name val="Calibri"/>
      <family val="2"/>
      <scheme val="minor"/>
    </font>
    <font>
      <b/>
      <sz val="16"/>
      <color rgb="FF174C5A"/>
      <name val="Calibri"/>
      <family val="2"/>
      <scheme val="minor"/>
    </font>
    <font>
      <i/>
      <sz val="11"/>
      <color rgb="FF69696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2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/>
    <xf numFmtId="0" fontId="0" fillId="3" borderId="0" xfId="0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1">
    <dxf>
      <numFmt numFmtId="164" formatCode="#,##0 &quot;đ&quot;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Phân bố giá báo giả định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v>Tỉ trọng giá báo dự kiến</c:v>
          </c:tx>
          <c:dLbls>
            <c:showPercent val="1"/>
          </c:dLbls>
          <c:cat>
            <c:strRef>
              <c:f>'Tổng hợp'!$A$4:$A$8</c:f>
              <c:strCache>
                <c:ptCount val="5"/>
                <c:pt idx="0">
                  <c:v>Lưu trú</c:v>
                </c:pt>
                <c:pt idx="1">
                  <c:v>Hướng dẫn viên</c:v>
                </c:pt>
                <c:pt idx="2">
                  <c:v>Bảo hiểm</c:v>
                </c:pt>
                <c:pt idx="3">
                  <c:v>Quay video</c:v>
                </c:pt>
                <c:pt idx="4">
                  <c:v>Đi lại</c:v>
                </c:pt>
              </c:strCache>
            </c:strRef>
          </c:cat>
          <c:val>
            <c:numRef>
              <c:f>'Tổng hợp'!$D$4:$D$8</c:f>
              <c:numCache>
                <c:formatCode>General</c:formatCode>
                <c:ptCount val="5"/>
                <c:pt idx="0">
                  <c:v>1045000</c:v>
                </c:pt>
                <c:pt idx="1">
                  <c:v>480000</c:v>
                </c:pt>
                <c:pt idx="2">
                  <c:v>126000</c:v>
                </c:pt>
                <c:pt idx="3">
                  <c:v>0</c:v>
                </c:pt>
                <c:pt idx="4">
                  <c:v>220000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3</xdr:col>
      <xdr:colOff>1143000</xdr:colOff>
      <xdr:row>30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GiaPhong" displayName="GiaPhong" ref="A3:B6" totalsRowShown="0">
  <autoFilter ref="A3:B6"/>
  <tableColumns count="2">
    <tableColumn id="1" name="Loại phòng"/>
    <tableColumn id="2" name="Đơn giá/đêm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GiaDichVu" displayName="GiaDichVu" ref="A9:C13" totalsRowShown="0">
  <autoFilter ref="A9:C13"/>
  <tableColumns count="3">
    <tableColumn id="1" name="Dịch vụ"/>
    <tableColumn id="2" name="Đơn giá" dataDxfId="0"/>
    <tableColumn id="3" name="Đơn vị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A92B3"/>
    <pageSetUpPr fitToPage="1"/>
  </sheetPr>
  <dimension ref="A1:C13"/>
  <sheetViews>
    <sheetView tabSelected="1" workbookViewId="0"/>
  </sheetViews>
  <sheetFormatPr defaultRowHeight="15"/>
  <cols>
    <col min="1" max="1" width="25.7109375" customWidth="1"/>
    <col min="2" max="2" width="18.7109375" customWidth="1"/>
    <col min="3" max="3" width="16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t="s">
        <v>2</v>
      </c>
      <c r="B3" t="s">
        <v>3</v>
      </c>
    </row>
    <row r="4" spans="1:3">
      <c r="A4" t="s">
        <v>4</v>
      </c>
      <c r="B4" s="3">
        <v>250000</v>
      </c>
    </row>
    <row r="5" spans="1:3">
      <c r="A5" t="s">
        <v>5</v>
      </c>
      <c r="B5" s="3">
        <v>400000</v>
      </c>
    </row>
    <row r="6" spans="1:3">
      <c r="A6" t="s">
        <v>6</v>
      </c>
      <c r="B6" s="3">
        <v>550000</v>
      </c>
    </row>
    <row r="9" spans="1:3">
      <c r="A9" t="s">
        <v>7</v>
      </c>
      <c r="B9" t="s">
        <v>8</v>
      </c>
      <c r="C9" t="s">
        <v>9</v>
      </c>
    </row>
    <row r="10" spans="1:3">
      <c r="A10" t="s">
        <v>10</v>
      </c>
      <c r="B10" s="3">
        <v>200000</v>
      </c>
      <c r="C10" t="s">
        <v>11</v>
      </c>
    </row>
    <row r="11" spans="1:3">
      <c r="A11" t="s">
        <v>12</v>
      </c>
      <c r="B11" s="3">
        <v>30000</v>
      </c>
      <c r="C11" t="s">
        <v>13</v>
      </c>
    </row>
    <row r="12" spans="1:3">
      <c r="A12" t="s">
        <v>14</v>
      </c>
      <c r="B12" s="3">
        <v>350000</v>
      </c>
      <c r="C12" t="s">
        <v>15</v>
      </c>
    </row>
    <row r="13" spans="1:3">
      <c r="A13" t="s">
        <v>16</v>
      </c>
      <c r="B13" s="3">
        <v>50000</v>
      </c>
      <c r="C13" t="s">
        <v>13</v>
      </c>
    </row>
  </sheetData>
  <pageMargins left="0.7" right="0.7" top="0.75" bottom="0.75" header="0.3" footer="0.3"/>
  <pageSetup orientation="landscape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0B94B"/>
    <pageSetUpPr fitToPage="1"/>
  </sheetPr>
  <dimension ref="A1:C19"/>
  <sheetViews>
    <sheetView workbookViewId="0"/>
  </sheetViews>
  <sheetFormatPr defaultRowHeight="15"/>
  <cols>
    <col min="1" max="1" width="29.7109375" customWidth="1"/>
    <col min="2" max="2" width="20.7109375" customWidth="1"/>
    <col min="3" max="3" width="43.7109375" customWidth="1"/>
  </cols>
  <sheetData>
    <row r="1" spans="1:3">
      <c r="A1" s="1" t="s">
        <v>17</v>
      </c>
    </row>
    <row r="2" spans="1:3">
      <c r="A2" s="4" t="s">
        <v>18</v>
      </c>
      <c r="B2" s="4" t="s">
        <v>19</v>
      </c>
      <c r="C2" s="4" t="s">
        <v>20</v>
      </c>
    </row>
    <row r="3" spans="1:3">
      <c r="A3" t="s">
        <v>21</v>
      </c>
      <c r="B3" s="5">
        <v>4</v>
      </c>
      <c r="C3" t="s">
        <v>22</v>
      </c>
    </row>
    <row r="4" spans="1:3">
      <c r="A4" t="s">
        <v>23</v>
      </c>
      <c r="B4" s="5">
        <v>2</v>
      </c>
      <c r="C4" t="s">
        <v>22</v>
      </c>
    </row>
    <row r="5" spans="1:3">
      <c r="A5" t="s">
        <v>24</v>
      </c>
      <c r="B5" s="5">
        <v>1</v>
      </c>
      <c r="C5" t="s">
        <v>25</v>
      </c>
    </row>
    <row r="7" spans="1:3">
      <c r="A7" t="s">
        <v>4</v>
      </c>
      <c r="B7" s="5">
        <v>0</v>
      </c>
      <c r="C7" t="s">
        <v>26</v>
      </c>
    </row>
    <row r="8" spans="1:3">
      <c r="A8" t="s">
        <v>5</v>
      </c>
      <c r="B8" s="5">
        <v>1</v>
      </c>
      <c r="C8" t="s">
        <v>26</v>
      </c>
    </row>
    <row r="9" spans="1:3">
      <c r="A9" t="s">
        <v>6</v>
      </c>
      <c r="B9" s="5">
        <v>1</v>
      </c>
      <c r="C9" t="s">
        <v>26</v>
      </c>
    </row>
    <row r="10" spans="1:3">
      <c r="A10" t="s">
        <v>28</v>
      </c>
      <c r="B10">
        <f>B7+2*B8+3*B9</f>
        <v>5</v>
      </c>
    </row>
    <row r="12" spans="1:3">
      <c r="A12" t="s">
        <v>10</v>
      </c>
      <c r="B12" s="5" t="b">
        <v>1</v>
      </c>
      <c r="C12" t="s">
        <v>27</v>
      </c>
    </row>
    <row r="13" spans="1:3">
      <c r="A13" t="s">
        <v>12</v>
      </c>
      <c r="B13" s="5" t="b">
        <v>1</v>
      </c>
      <c r="C13" t="s">
        <v>27</v>
      </c>
    </row>
    <row r="14" spans="1:3">
      <c r="A14" t="s">
        <v>14</v>
      </c>
      <c r="B14" s="5" t="b">
        <v>0</v>
      </c>
      <c r="C14" t="s">
        <v>27</v>
      </c>
    </row>
    <row r="15" spans="1:3">
      <c r="A15" t="s">
        <v>16</v>
      </c>
      <c r="B15" s="5" t="b">
        <v>1</v>
      </c>
      <c r="C15" t="s">
        <v>27</v>
      </c>
    </row>
    <row r="17" spans="1:2">
      <c r="A17" t="s">
        <v>29</v>
      </c>
      <c r="B17" t="str">
        <f>IF(B10&lt;B3,"Chưa đủ chỗ","Đủ chỗ theo số liệu")</f>
        <v>Đủ chỗ theo số liệu</v>
      </c>
    </row>
    <row r="19" spans="1:2">
      <c r="A19" s="2" t="s">
        <v>30</v>
      </c>
    </row>
  </sheetData>
  <dataValidations count="2">
    <dataValidation type="whole" operator="greaterThanOrEqual" allowBlank="1" showInputMessage="1" showErrorMessage="1" sqref="B3:B5">
      <formula1>1</formula1>
    </dataValidation>
    <dataValidation type="whole" operator="greaterThanOrEqual" allowBlank="1" showInputMessage="1" showErrorMessage="1" sqref="B7:B9">
      <formula1>0</formula1>
    </dataValidation>
  </dataValidation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8A88A"/>
    <pageSetUpPr fitToPage="1"/>
  </sheetPr>
  <dimension ref="A1:E14"/>
  <sheetViews>
    <sheetView workbookViewId="0"/>
  </sheetViews>
  <sheetFormatPr defaultRowHeight="15"/>
  <cols>
    <col min="1" max="1" width="23.7109375" customWidth="1"/>
    <col min="2" max="2" width="13.7109375" customWidth="1"/>
    <col min="3" max="3" width="15.7109375" customWidth="1"/>
    <col min="4" max="5" width="19.7109375" customWidth="1"/>
  </cols>
  <sheetData>
    <row r="1" spans="1:5">
      <c r="A1" s="1" t="s">
        <v>31</v>
      </c>
    </row>
    <row r="3" spans="1:5">
      <c r="A3" s="4" t="s">
        <v>32</v>
      </c>
      <c r="B3" s="4" t="s">
        <v>33</v>
      </c>
      <c r="C3" s="4" t="s">
        <v>9</v>
      </c>
      <c r="D3" s="4" t="s">
        <v>8</v>
      </c>
      <c r="E3" s="4" t="s">
        <v>34</v>
      </c>
    </row>
    <row r="4" spans="1:5">
      <c r="A4" t="s">
        <v>4</v>
      </c>
      <c r="B4">
        <f>'Đầu vào'!B7</f>
        <v>0</v>
      </c>
      <c r="C4" t="s">
        <v>35</v>
      </c>
      <c r="D4" s="3">
        <f>VLOOKUP(A4,'Đơn giá'!$A$4:$B$6,2,FALSE)</f>
        <v>250000</v>
      </c>
      <c r="E4" s="3">
        <f>B4*D4*'Đầu vào'!$B$5</f>
        <v>0</v>
      </c>
    </row>
    <row r="5" spans="1:5">
      <c r="A5" t="s">
        <v>5</v>
      </c>
      <c r="B5">
        <f>'Đầu vào'!B8</f>
        <v>1</v>
      </c>
      <c r="C5" t="s">
        <v>35</v>
      </c>
      <c r="D5" s="3">
        <f>VLOOKUP(A5,'Đơn giá'!$A$4:$B$6,2,FALSE)</f>
        <v>400000</v>
      </c>
      <c r="E5" s="3">
        <f>B5*D5*'Đầu vào'!$B$5</f>
        <v>400000</v>
      </c>
    </row>
    <row r="6" spans="1:5">
      <c r="A6" t="s">
        <v>6</v>
      </c>
      <c r="B6">
        <f>'Đầu vào'!B9</f>
        <v>1</v>
      </c>
      <c r="C6" t="s">
        <v>35</v>
      </c>
      <c r="D6" s="3">
        <f>VLOOKUP(A6,'Đơn giá'!$A$4:$B$6,2,FALSE)</f>
        <v>550000</v>
      </c>
      <c r="E6" s="3">
        <f>B6*D6*'Đầu vào'!$B$5</f>
        <v>550000</v>
      </c>
    </row>
    <row r="7" spans="1:5">
      <c r="A7" t="s">
        <v>10</v>
      </c>
      <c r="B7">
        <f>'Đầu vào'!B4</f>
        <v>2</v>
      </c>
      <c r="C7" t="s">
        <v>11</v>
      </c>
      <c r="D7" s="3">
        <f>IF('Đầu vào'!B12,VLOOKUP(A7,'Đơn giá'!$A$10:$B$13,2,FALSE),0)</f>
        <v>200000</v>
      </c>
      <c r="E7" s="3">
        <f>B7*D7</f>
        <v>400000</v>
      </c>
    </row>
    <row r="8" spans="1:5">
      <c r="A8" t="s">
        <v>12</v>
      </c>
      <c r="B8">
        <f>'Đầu vào'!B3</f>
        <v>4</v>
      </c>
      <c r="C8" t="s">
        <v>13</v>
      </c>
      <c r="D8" s="3">
        <f>IF('Đầu vào'!B13,VLOOKUP(A8,'Đơn giá'!$A$10:$B$13,2,FALSE),0)</f>
        <v>30000</v>
      </c>
      <c r="E8" s="3">
        <f>B8*D8</f>
        <v>120000</v>
      </c>
    </row>
    <row r="9" spans="1:5">
      <c r="A9" t="s">
        <v>14</v>
      </c>
      <c r="B9">
        <f>1</f>
        <v>1</v>
      </c>
      <c r="C9" t="s">
        <v>15</v>
      </c>
      <c r="D9" s="3">
        <f>IF('Đầu vào'!B14,VLOOKUP(A9,'Đơn giá'!$A$10:$B$13,2,FALSE),0)</f>
        <v>0</v>
      </c>
      <c r="E9" s="3">
        <f>B9*D9</f>
        <v>0</v>
      </c>
    </row>
    <row r="10" spans="1:5">
      <c r="A10" t="s">
        <v>16</v>
      </c>
      <c r="B10">
        <f>'Đầu vào'!B3</f>
        <v>4</v>
      </c>
      <c r="C10" t="s">
        <v>13</v>
      </c>
      <c r="D10" s="3">
        <f>IF('Đầu vào'!B15,VLOOKUP(A10,'Đơn giá'!$A$10:$B$13,2,FALSE),0)</f>
        <v>50000</v>
      </c>
      <c r="E10" s="3">
        <f>B10*D10</f>
        <v>200000</v>
      </c>
    </row>
    <row r="12" spans="1:5">
      <c r="A12" s="4" t="s">
        <v>36</v>
      </c>
      <c r="E12" s="3">
        <f>SUM(E4:E10)</f>
        <v>1670000</v>
      </c>
    </row>
    <row r="14" spans="1:5">
      <c r="A14" s="2" t="s">
        <v>37</v>
      </c>
    </row>
  </sheetData>
  <pageMargins left="0.7" right="0.7" top="0.75" bottom="0.75" header="0.3" footer="0.3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79B7"/>
    <pageSetUpPr fitToPage="1"/>
  </sheetPr>
  <dimension ref="A1:E14"/>
  <sheetViews>
    <sheetView workbookViewId="0"/>
  </sheetViews>
  <sheetFormatPr defaultRowHeight="15"/>
  <cols>
    <col min="1" max="1" width="23.7109375" customWidth="1"/>
    <col min="2" max="5" width="20.7109375" customWidth="1"/>
  </cols>
  <sheetData>
    <row r="1" spans="1:5">
      <c r="A1" s="1" t="s">
        <v>38</v>
      </c>
    </row>
    <row r="3" spans="1:5">
      <c r="A3" s="4" t="s">
        <v>32</v>
      </c>
      <c r="B3" s="4" t="s">
        <v>39</v>
      </c>
      <c r="C3" s="4" t="s">
        <v>40</v>
      </c>
      <c r="D3" s="4" t="s">
        <v>41</v>
      </c>
      <c r="E3" s="4" t="s">
        <v>42</v>
      </c>
    </row>
    <row r="4" spans="1:5">
      <c r="A4" t="s">
        <v>43</v>
      </c>
      <c r="B4" s="3">
        <f>SUM('Dự toán'!E4:E6)</f>
        <v>950000</v>
      </c>
      <c r="C4" s="6">
        <v>0.1</v>
      </c>
      <c r="D4" s="3">
        <f>B4*(1+C4)</f>
        <v>1045000</v>
      </c>
      <c r="E4" s="6">
        <f>IF($D$10=0,0,D4/$D$10)</f>
        <v>0.5585248530197755</v>
      </c>
    </row>
    <row r="5" spans="1:5">
      <c r="A5" t="s">
        <v>10</v>
      </c>
      <c r="B5" s="3">
        <f>'Dự toán'!E7</f>
        <v>400000</v>
      </c>
      <c r="C5" s="6">
        <v>0.2</v>
      </c>
      <c r="D5" s="3">
        <f>B5*(1+C5)</f>
        <v>480000</v>
      </c>
      <c r="E5" s="6">
        <f>IF($D$10=0,0,D5/$D$10)</f>
        <v>0.256547300908605</v>
      </c>
    </row>
    <row r="6" spans="1:5">
      <c r="A6" t="s">
        <v>12</v>
      </c>
      <c r="B6" s="3">
        <f>'Dự toán'!E8</f>
        <v>120000</v>
      </c>
      <c r="C6" s="6">
        <v>0.05</v>
      </c>
      <c r="D6" s="3">
        <f>B6*(1+C6)</f>
        <v>126000</v>
      </c>
      <c r="E6" s="6">
        <f>IF($D$10=0,0,D6/$D$10)</f>
        <v>0.06734366648850881</v>
      </c>
    </row>
    <row r="7" spans="1:5">
      <c r="A7" t="s">
        <v>14</v>
      </c>
      <c r="B7" s="3">
        <f>'Dự toán'!E9</f>
        <v>0</v>
      </c>
      <c r="C7" s="6">
        <v>0</v>
      </c>
      <c r="D7" s="3">
        <f>B7*(1+C7)</f>
        <v>0</v>
      </c>
      <c r="E7" s="6">
        <f>IF($D$10=0,0,D7/$D$10)</f>
        <v>0.0</v>
      </c>
    </row>
    <row r="8" spans="1:5">
      <c r="A8" t="s">
        <v>16</v>
      </c>
      <c r="B8" s="3">
        <f>'Dự toán'!E10</f>
        <v>200000</v>
      </c>
      <c r="C8" s="6">
        <v>0.1</v>
      </c>
      <c r="D8" s="3">
        <f>B8*(1+C8)</f>
        <v>220000</v>
      </c>
      <c r="E8" s="6">
        <f>IF($D$10=0,0,D8/$D$10)</f>
        <v>0.11758417958311064</v>
      </c>
    </row>
    <row r="10" spans="1:5">
      <c r="A10" s="4" t="s">
        <v>44</v>
      </c>
      <c r="B10" s="3">
        <f>SUM(B4:B8)</f>
        <v>1670000</v>
      </c>
      <c r="D10" s="3">
        <f>SUM(D4:D8)</f>
        <v>1871000</v>
      </c>
    </row>
    <row r="12" spans="1:5">
      <c r="A12" s="4" t="s">
        <v>45</v>
      </c>
      <c r="D12" s="3">
        <f>IF('Đầu vào'!B3&gt;0,D10/'Đầu vào'!B3,0)</f>
        <v>467750</v>
      </c>
    </row>
    <row r="14" spans="1:5">
      <c r="A14" s="2" t="s">
        <v>46</v>
      </c>
    </row>
  </sheetData>
  <pageMargins left="0.7" right="0.7" top="0.75" bottom="0.75" header="0.3" footer="0.3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A1BD62"/>
    <pageSetUpPr fitToPage="1"/>
  </sheetPr>
  <dimension ref="A1:B14"/>
  <sheetViews>
    <sheetView workbookViewId="0"/>
  </sheetViews>
  <sheetFormatPr defaultRowHeight="15"/>
  <cols>
    <col min="1" max="1" width="30.7109375" customWidth="1"/>
    <col min="2" max="2" width="25.7109375" customWidth="1"/>
    <col min="3" max="3" width="45.7109375" customWidth="1"/>
  </cols>
  <sheetData>
    <row r="1" spans="1:2">
      <c r="A1" s="1" t="s">
        <v>47</v>
      </c>
    </row>
    <row r="2" spans="1:2">
      <c r="A2" s="2" t="s">
        <v>48</v>
      </c>
    </row>
    <row r="4" spans="1:2">
      <c r="A4" t="s">
        <v>21</v>
      </c>
      <c r="B4">
        <f>'Đầu vào'!B3</f>
        <v>4</v>
      </c>
    </row>
    <row r="5" spans="1:2">
      <c r="A5" t="s">
        <v>23</v>
      </c>
      <c r="B5">
        <f>'Đầu vào'!B4</f>
        <v>2</v>
      </c>
    </row>
    <row r="6" spans="1:2">
      <c r="A6" t="s">
        <v>24</v>
      </c>
      <c r="B6">
        <f>'Đầu vào'!B5</f>
        <v>1</v>
      </c>
    </row>
    <row r="7" spans="1:2">
      <c r="A7" t="s">
        <v>36</v>
      </c>
      <c r="B7" s="3">
        <f>'Dự toán'!E12</f>
        <v>1670000</v>
      </c>
    </row>
    <row r="8" spans="1:2">
      <c r="A8" t="s">
        <v>49</v>
      </c>
      <c r="B8" s="3">
        <f>'Tổng hợp'!D10</f>
        <v>1871000</v>
      </c>
    </row>
    <row r="9" spans="1:2">
      <c r="A9" t="s">
        <v>45</v>
      </c>
      <c r="B9" s="3">
        <f>'Tổng hợp'!D12</f>
        <v>467750</v>
      </c>
    </row>
    <row r="10" spans="1:2">
      <c r="A10" t="s">
        <v>50</v>
      </c>
      <c r="B10" s="7">
        <f>TODAY()</f>
        <v>0</v>
      </c>
    </row>
    <row r="11" spans="1:2">
      <c r="A11" t="s">
        <v>51</v>
      </c>
      <c r="B11" s="7">
        <f>B10+30</f>
        <v>0</v>
      </c>
    </row>
    <row r="12" spans="1:2">
      <c r="A12" t="s">
        <v>29</v>
      </c>
      <c r="B12" t="str">
        <f>'Đầu vào'!B17</f>
        <v>Đủ chỗ theo số liệu</v>
      </c>
    </row>
    <row r="14" spans="1:2">
      <c r="A14" s="2" t="s">
        <v>52</v>
      </c>
    </row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Đơn giá</vt:lpstr>
      <vt:lpstr>Đầu vào</vt:lpstr>
      <vt:lpstr>Dự toán</vt:lpstr>
      <vt:lpstr>Tổng hợp</vt:lpstr>
      <vt:lpstr>Báo giá</vt:lpstr>
      <vt:lpstr>'Báo giá'!Print_Area</vt:lpstr>
      <vt:lpstr>'Dự toán'!Print_Area</vt:lpstr>
      <vt:lpstr>'Tổng hợp'!Print_Area</vt:lpstr>
      <vt:lpstr>'Đơn giá'!Print_Area</vt:lpstr>
      <vt:lpstr>'Đầu vào'!Print_Area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Báo giá giả định — thực hành Tin học 10 ICT</dc:title>
  <dc:creator/>
  <dc:description>Số liệu hoàn toàn giả định, không phải giá dịch vụ thực tế.</dc:description>
  <cp:lastModifiedBy/>
  <dcterms:created xsi:type="dcterms:W3CDTF">2026-10-14T12:45:13Z</dcterms:created>
  <dcterms:modified xsi:type="dcterms:W3CDTF">2026-10-14T12:45:13Z</dcterms:modified>
</cp:coreProperties>
</file>